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302932 RH_Luige -Kangro MPS ja Luige tee/"/>
    </mc:Choice>
  </mc:AlternateContent>
  <xr:revisionPtr revIDLastSave="4746" documentId="13_ncr:1_{527BB10C-8909-4436-9A7C-A24F53E7C016}" xr6:coauthVersionLast="47" xr6:coauthVersionMax="47" xr10:uidLastSave="{8C80D466-D81E-4F32-B379-35F7AE27AA57}"/>
  <bookViews>
    <workbookView xWindow="-120" yWindow="-120" windowWidth="38640" windowHeight="211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9" i="11" l="1"/>
  <c r="F108" i="11"/>
  <c r="F56" i="11"/>
  <c r="F94" i="11"/>
  <c r="F95" i="11"/>
  <c r="F96" i="11"/>
  <c r="F97" i="11"/>
  <c r="F98" i="11"/>
  <c r="F99" i="11"/>
  <c r="F100" i="11"/>
  <c r="F47" i="11"/>
  <c r="F46" i="11"/>
  <c r="F48" i="11"/>
  <c r="F49" i="11"/>
  <c r="F50" i="11"/>
  <c r="F51" i="11"/>
  <c r="F40" i="11"/>
  <c r="F41" i="11"/>
  <c r="F42" i="11"/>
  <c r="F43" i="11"/>
  <c r="F44" i="11"/>
  <c r="F45" i="11"/>
  <c r="F101" i="11" l="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102" i="11" l="1"/>
  <c r="F103" i="11"/>
  <c r="F92" i="11" l="1"/>
  <c r="F93" i="11"/>
  <c r="F81" i="11"/>
  <c r="F82" i="11"/>
  <c r="F83" i="11"/>
  <c r="F84" i="11"/>
  <c r="F85" i="11"/>
  <c r="F86" i="11"/>
  <c r="F87" i="11"/>
  <c r="F88" i="11"/>
  <c r="F89" i="11"/>
  <c r="F90" i="11"/>
  <c r="F91" i="11"/>
  <c r="F104" i="11" l="1"/>
  <c r="F9" i="11" l="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53" i="11"/>
  <c r="F54" i="11"/>
  <c r="F55" i="11"/>
  <c r="F58" i="11"/>
  <c r="F59" i="11"/>
  <c r="F60" i="11"/>
  <c r="F61" i="11"/>
  <c r="F72" i="11" l="1"/>
  <c r="F73" i="11"/>
  <c r="F74" i="11"/>
  <c r="F75" i="11"/>
  <c r="F76" i="11"/>
  <c r="F77" i="11"/>
  <c r="F78" i="11"/>
  <c r="F79" i="11"/>
  <c r="F80" i="11"/>
  <c r="F107" i="11" l="1"/>
  <c r="F106" i="11"/>
  <c r="F71" i="11"/>
  <c r="F70" i="11"/>
  <c r="F69" i="11"/>
  <c r="F68" i="11"/>
  <c r="F67" i="11"/>
  <c r="F66" i="11"/>
  <c r="F65" i="11"/>
  <c r="F64" i="11"/>
  <c r="F63" i="11"/>
  <c r="F62" i="11"/>
</calcChain>
</file>

<file path=xl/sharedStrings.xml><?xml version="1.0" encoding="utf-8"?>
<sst xmlns="http://schemas.openxmlformats.org/spreadsheetml/2006/main" count="218" uniqueCount="115">
  <si>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</si>
  <si>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</si>
  <si>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</si>
  <si>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</si>
  <si>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</si>
  <si>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</si>
  <si>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</si>
  <si>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</si>
  <si>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</si>
  <si>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</si>
  <si>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</si>
  <si>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</si>
  <si>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</si>
  <si>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</si>
  <si>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</si>
  <si>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</si>
  <si>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</si>
  <si>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</si>
  <si>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</si>
  <si>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</si>
  <si>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</si>
  <si>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</si>
  <si>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</si>
  <si>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</si>
  <si>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Plastist ning muud kiirelt lagunematud sidusnöörid/võrgud on keelatud.</t>
  </si>
  <si>
    <t>Tee rajatiste mahamärkimine</t>
  </si>
  <si>
    <t>Truupide mahamärkimine</t>
  </si>
  <si>
    <t>Geotekstiili (Deklareeritud tõmbetugevus MD/CMD ≥20 kN/m, 5,0 m lai, mittekootud), paigaldamine tihendatud ja profileeritud tee muldkehale</t>
  </si>
  <si>
    <t>Geotsekstiil (Deklareeritud tõmbetugevus MD/CMD ≥20 kN/m, 5,0 m lai, mittekootud), paigaldamine tihendatud ja profileeritud muldkehale</t>
  </si>
  <si>
    <t>Võsa, peenmetsa ja metsa raie, koondamine hunnikutesse ja kokkuvedu 900m</t>
  </si>
  <si>
    <t>tm</t>
  </si>
  <si>
    <t>Kruusast teealuse ehitamine koos tihendamisega, H=20sm, Sorteeritud kruus, Positsioon nr. 4 (+materjal ja vedu karjäärist)</t>
  </si>
  <si>
    <t>Kruusast teekatte ehitamine koos tihendamisega, H=10sm, L=4,5m, Purustatud kruus, Positsioon nr. 6 (+materjal ja vedu karjäärist)</t>
  </si>
  <si>
    <t xml:space="preserve">ha </t>
  </si>
  <si>
    <t>m³</t>
  </si>
  <si>
    <t>m²</t>
  </si>
  <si>
    <t>Ø30 cm plasttruubi mattotsaku (tüüp MAO) ehitamine</t>
  </si>
  <si>
    <t>Ø40 cm plasttruubi mattotsaku (tüüp MAO) ehitamine</t>
  </si>
  <si>
    <t>Koordinaatidega seotud teostusjoonise koostamine (RMK nõuete kohane ja digitaalne) koos teega.</t>
  </si>
  <si>
    <t>Settebasseini ja leevendusveekogu mahamärkimine</t>
  </si>
  <si>
    <t xml:space="preserve">Lamapuidu eemaldamine </t>
  </si>
  <si>
    <t>Tee parameetrite ja -elementide mahamärkimine (telg, servad, kraavide siseservad)</t>
  </si>
  <si>
    <r>
      <t>m</t>
    </r>
    <r>
      <rPr>
        <vertAlign val="superscript"/>
        <sz val="8"/>
        <rFont val="Arial"/>
        <family val="2"/>
        <charset val="186"/>
      </rPr>
      <t>2</t>
    </r>
  </si>
  <si>
    <r>
      <t>m</t>
    </r>
    <r>
      <rPr>
        <vertAlign val="superscript"/>
        <sz val="8"/>
        <rFont val="Arial"/>
        <family val="2"/>
        <charset val="186"/>
      </rPr>
      <t>3</t>
    </r>
  </si>
  <si>
    <t>Mahasõidukoht M3 (L10R10) muldkeha ja katendi ehitamine koos tihendamisega s.h.</t>
  </si>
  <si>
    <t>Ø30 cm plasttorust veeviimari paigaldamine mullavalli alla L=8 m (profil. plasttoru SN8)</t>
  </si>
  <si>
    <t>Lisa 1 - Hinnapakkumuse vorm hankes "Luige-Kangro maaparandussüsteemi rekonstrueerimine ja Luige tee ehitamine"</t>
  </si>
  <si>
    <t>Luige-Kangro maaparandussüsteemi rekonstrueerimine</t>
  </si>
  <si>
    <t>Luige-Kangro maaparandussüsteemi rekonstrueerimine kokku</t>
  </si>
  <si>
    <t>95,2 ha</t>
  </si>
  <si>
    <t>Luige tee (0,44 km) ehitamine</t>
  </si>
  <si>
    <t>Luige tee (0,44 km) ehitamine kokku</t>
  </si>
  <si>
    <t>Liiklusmärgi 341 "Massipiirang" komplekti paigaldamine koos lisateatetahvliga 891b "Välja arvatud RMK loal" (suurusgrupp 2)</t>
  </si>
  <si>
    <t>Liiklusmärgi 221 "Anna teed" komplekti paigaldamine (suurusgrupp 2)</t>
  </si>
  <si>
    <t>Lubade, kooskõlastuste ja kasutuslubade ning tagatiste hankimine jne. (Teised maaomanikud, Trasside valdajad, Transpordiamet, Maa- ja Ruumimet, Keskkonnaamet jne.) kokku</t>
  </si>
  <si>
    <t>Liiklusmärgi 644 "Luige tee" komplekti (2tk) paigaldamine</t>
  </si>
  <si>
    <t xml:space="preserve">Tee- ja kraavitrassi ning rajatiste alune  kändude juurimine ekskavaatoriga </t>
  </si>
  <si>
    <t>Settebasseini ja leevendusveekogu kaeve (I-II gr pinnas) koos kaeve pinnase planeerimisega ja ekspluatatsiooni eelse puhastamisega</t>
  </si>
  <si>
    <t>HE  - Hooldatava eesvoolu kaeve koos kaeve pinnase ja vanade vallide planeerimisega</t>
  </si>
  <si>
    <t>UE - Uuendatava eesvoolu kaeve koos kaeve pinnase ja vanade vallide planeerimisega</t>
  </si>
  <si>
    <t>RK - Rekonstrueeritava kuivenduskraavi kaeve koos kaeve pinnase ja vanade vallide planeerimisega</t>
  </si>
  <si>
    <t>UK - Uuendatava kuivenduskraavi kaeve koos kaeve pinnase ja vanade vallide planeerimisega</t>
  </si>
  <si>
    <t>HK - Hooldatava kraavi kaeve koos kaeve pinnase ja vanade vallide planeerimisega</t>
  </si>
  <si>
    <t>UT - Uuendatava teekraavi kaeve koos kaeve pinnase ja vanade vallide planeerimisega</t>
  </si>
  <si>
    <t>HT - Hooldatava teekraavi kaeve koos kaeve pinnase ja vanade vallide planeerimisega</t>
  </si>
  <si>
    <t xml:space="preserve">Kraavide kaevamine ja setetest puhastamine käsitsi </t>
  </si>
  <si>
    <t xml:space="preserve"> m³</t>
  </si>
  <si>
    <t>Koprapaisude likvideerimine</t>
  </si>
  <si>
    <t>Eesvoolu 100 põhja kindlustamine  pik. 1,0…1,50 (kividega)</t>
  </si>
  <si>
    <t>Vana valli laialiajamine</t>
  </si>
  <si>
    <t>Ø40cm plasttruubi torustiku ehitamine (profil. plasttoru SN8)</t>
  </si>
  <si>
    <t>Ø50cm plasttruubi torustiku ehitamine (profil. plasttoru SN8)</t>
  </si>
  <si>
    <t>Ø60cm plasttruubi torustiku ehitamine (profil. plasttoru SN8)</t>
  </si>
  <si>
    <t>Ø100cm plasttruubi torustiku ehitamine (profil. plasttoru SN8)</t>
  </si>
  <si>
    <t>2 tk</t>
  </si>
  <si>
    <t>Ø50 cm plasttruubi mattotsaku (tüüp MAO) ehitamine</t>
  </si>
  <si>
    <t>Ø60 cm plasttruubi kiviotsaku kivikindlustusega (tüüp KOK) ehitamine</t>
  </si>
  <si>
    <t>Ø100 cm plasttruubi kiviotsaku  kivikindlustusega (tüüp KOK) ehitamine</t>
  </si>
  <si>
    <t>Ø50…75 cm r/b ja asbo truubitoru väljatõstmine koos utiliseerimisega</t>
  </si>
  <si>
    <t>Ø50cm plastist truubitoru väljatõstmine koos utiliseerimisega</t>
  </si>
  <si>
    <t>Sette eemaldamine truubist Ø30-40 cm, setet 1/4 Ø</t>
  </si>
  <si>
    <t>Sette eemaldamine truubist Ø75 cm, setet 1/4 Ø</t>
  </si>
  <si>
    <t>Ajutise tõkketammi ehitamine ja hilisem lammutamine truubi T29 ehitamisel</t>
  </si>
  <si>
    <t>Uute kraavide ja nõvade mahamärkimine</t>
  </si>
  <si>
    <t>EN - Ehitatava nõva kaeve koos kaeve pinnase ja vanade vallide planeerimisega</t>
  </si>
  <si>
    <t>Tähispostide paigaldamine truubile</t>
  </si>
  <si>
    <t>Teemulde/maapinna mahalükkamine/koorimine/buldooserdamine</t>
  </si>
  <si>
    <t>Mulde kujundamine (planeerimine) kohapealsest ja juurdeveetavast pinnasest koos tihendamisega h=30 cm</t>
  </si>
  <si>
    <t xml:space="preserve">Kasvupinnase eemaldamine h=30 cm </t>
  </si>
  <si>
    <t>Vana asfaldi eemaldamine</t>
  </si>
  <si>
    <t>Telia Eesti AS poolt Eesti AS optilise kaabli mahamärkimine Telia Eesti AS esindaja poolt</t>
  </si>
  <si>
    <t xml:space="preserve">Optilise kaabli käsitsi väljakaevamine </t>
  </si>
  <si>
    <t>Olemasoleva kaitsetoru pikendamine poolitatava kaitsetoruga De110 mm</t>
  </si>
  <si>
    <t>Optilisele kaablile kaitsetoru PVC100 paigaldamine</t>
  </si>
  <si>
    <t>Otste hermetiseerimine ja markerpallide ringitõstmine</t>
  </si>
  <si>
    <t xml:space="preserve">Optilise kaabli teostusjoonise koostamine mahasõidu M - L20R10 piirkonnas </t>
  </si>
  <si>
    <t xml:space="preserve">Mulde planeerimine ja tihendamine 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</si>
  <si>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</si>
  <si>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Tee muldesse ja lohkude täiteks (100 +360 m³) juurdeveetav pinnas (liiv (k≥0,5m/24h)) paigaldamine (+materjal ja vedu karjäärist)</t>
  </si>
  <si>
    <t>Liiklusmärgi "Kergliiklustee" komplekti paigaldamine</t>
  </si>
  <si>
    <t>Tagasipööramisekoha TP-T muldkeha ja katendi ehitamine koos tihendamisega s.h.</t>
  </si>
  <si>
    <t>Tee-elemendi katte ehitamine H=10cm, purustatud kruus, Positsioon nr. 6, koos tihendamisega (+materjal ja vedu karjäärist)</t>
  </si>
  <si>
    <t>Tee-elemendi aluse ehitamine H=20cm, sorteeritud kruus, Positsioon nr. 4, koos tihendamisega (+materjal ja vedu karjäärist)</t>
  </si>
  <si>
    <t>Mahasõidukoht M - L20R10 muldkeha ja katendi ehitamine koos tihendamisega s.h.</t>
  </si>
  <si>
    <t>Kraavi täitmine juurdeveetava pinnasega (liiv (k≥0,5m/24h)) paigaldamine ja tihendamine (+materjal ja vedu karjäärist)</t>
  </si>
  <si>
    <t>Killustikaluse (lubjakivikillustik) fr 32/63 kiilutud fr 12/16 kuluga 25kg/m² ja kiilutud fr 8/12 kuluga 15kg/m² rajamine H=25sm (+materjal ja vedu karjäärist)</t>
  </si>
  <si>
    <t>Tihedast asfaltbetoonist AC 16 surf kiht, h=11cm katte rajamine (+materjal ja vedu)</t>
  </si>
  <si>
    <t>Tamme - Kangru tee  km 0,97 truubi T29 asendamisel tehtavad tööd tee asfaltkatte taastamiseks s.h.</t>
  </si>
  <si>
    <t>Liivaluse ehitamine truubile T29 juurdeveetavast pinnasest (liiv (k≥0,5m/24h)) paigaldamine ja tihendamine (+materjal ja vedu karjäärist)</t>
  </si>
  <si>
    <t>Tee-elemendi muldkeha ehitamine H=30sm juurdeveetavast pinnasest (liiv (k≥0,5m/24h)) koos tihendamisega (+materjal ja vedu karjäärist)</t>
  </si>
  <si>
    <t>Killustikaluse fr 32/63 kiilutud fr 12/16 kuluga 25kg/m² ja kiilutud fr 8/12 kuluga 15kg/m² rajamine H=25sm (+materjal ja vedu karjäärist)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</si>
  <si>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</si>
  <si>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</si>
  <si>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„Sissesõidu keeld”, nr 552 „Umbtee” ja avalikult kasutatavatel teedel tööde tegemiseks nõutavad liiklusskeemi kohased </t>
  </si>
  <si>
    <t>märgid ning lisaks kõik muud juhtumi põhised vajalikud ajutised liiklusmärgid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</si>
</sst>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0" fontId="30" fillId="0" borderId="14" xfId="73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/>
    </xf>
    <xf numFmtId="3" fontId="30" fillId="24" borderId="14" xfId="0" applyNumberFormat="1" applyFont="1" applyFill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center" vertical="center"/>
    </xf>
    <xf numFmtId="1" fontId="28" fillId="0" borderId="14" xfId="0" applyNumberFormat="1" applyFont="1" applyBorder="1" applyAlignment="1">
      <alignment horizontal="right" vertical="center"/>
    </xf>
    <xf numFmtId="0" fontId="2" fillId="0" borderId="14" xfId="42" applyFont="1" applyBorder="1" applyAlignment="1">
      <alignment horizontal="center" vertical="center"/>
    </xf>
    <xf numFmtId="0" fontId="28" fillId="0" borderId="14" xfId="42" applyFont="1" applyBorder="1" applyAlignment="1">
      <alignment horizontal="center" vertical="center"/>
    </xf>
    <xf numFmtId="0" fontId="28" fillId="0" borderId="14" xfId="0" applyFont="1" applyBorder="1" applyAlignment="1">
      <alignment horizontal="right" vertical="center"/>
    </xf>
    <xf numFmtId="0" fontId="32" fillId="0" borderId="14" xfId="75" applyFont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4" fillId="0" borderId="14" xfId="0" applyFont="1" applyBorder="1" applyAlignment="1">
      <alignment horizontal="left" vertical="center" wrapText="1"/>
    </xf>
    <xf numFmtId="0" fontId="2" fillId="0" borderId="14" xfId="42" applyFont="1" applyBorder="1" applyAlignment="1">
      <alignment horizontal="right" vertical="center"/>
    </xf>
    <xf numFmtId="0" fontId="28" fillId="0" borderId="14" xfId="0" applyFont="1" applyBorder="1" applyAlignment="1">
      <alignment horizontal="center" vertical="center"/>
    </xf>
    <xf numFmtId="1" fontId="2" fillId="0" borderId="14" xfId="0" applyNumberFormat="1" applyFont="1" applyBorder="1" applyAlignment="1">
      <alignment vertical="center" wrapText="1"/>
    </xf>
    <xf numFmtId="1" fontId="2" fillId="0" borderId="14" xfId="0" applyNumberFormat="1" applyFont="1" applyBorder="1" applyAlignment="1">
      <alignment horizontal="left" vertical="center" wrapText="1"/>
    </xf>
    <xf numFmtId="1" fontId="2" fillId="0" borderId="14" xfId="57" applyFont="1" applyAlignment="1">
      <alignment horizontal="right" vertical="center"/>
    </xf>
    <xf numFmtId="0" fontId="3" fillId="0" borderId="14" xfId="42" applyFont="1" applyBorder="1" applyAlignment="1">
      <alignment vertical="center" wrapText="1"/>
    </xf>
    <xf numFmtId="0" fontId="29" fillId="0" borderId="14" xfId="0" applyFont="1" applyBorder="1" applyAlignment="1">
      <alignment horizontal="right" vertical="center" wrapText="1"/>
    </xf>
    <xf numFmtId="0" fontId="33" fillId="0" borderId="14" xfId="0" applyFont="1" applyBorder="1" applyAlignment="1">
      <alignment vertical="center" wrapText="1"/>
    </xf>
    <xf numFmtId="0" fontId="32" fillId="0" borderId="14" xfId="0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 6" xfId="75" xr:uid="{59BA86EF-1B87-42BB-B0F4-5C359A607C2E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21"/>
  <sheetViews>
    <sheetView tabSelected="1" zoomScale="130" zoomScaleNormal="130" workbookViewId="0">
      <selection sqref="A1:F1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7.25" customHeight="1" x14ac:dyDescent="0.2">
      <c r="A1" s="59" t="s">
        <v>46</v>
      </c>
      <c r="B1" s="60"/>
      <c r="C1" s="60"/>
      <c r="D1" s="60"/>
      <c r="E1" s="60"/>
      <c r="F1" s="60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1" t="s">
        <v>2</v>
      </c>
      <c r="B5" s="64" t="s">
        <v>0</v>
      </c>
      <c r="C5" s="64" t="s">
        <v>3</v>
      </c>
      <c r="D5" s="64" t="s">
        <v>4</v>
      </c>
      <c r="E5" s="67" t="s">
        <v>5</v>
      </c>
      <c r="F5" s="70" t="s">
        <v>6</v>
      </c>
    </row>
    <row r="6" spans="1:47" s="4" customFormat="1" ht="12.75" x14ac:dyDescent="0.2">
      <c r="A6" s="62"/>
      <c r="B6" s="65"/>
      <c r="C6" s="65"/>
      <c r="D6" s="65"/>
      <c r="E6" s="68"/>
      <c r="F6" s="71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63"/>
      <c r="B7" s="66"/>
      <c r="C7" s="66"/>
      <c r="D7" s="13" t="s">
        <v>49</v>
      </c>
      <c r="E7" s="69"/>
      <c r="F7" s="72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78" t="s">
        <v>47</v>
      </c>
      <c r="B8" s="79"/>
      <c r="C8" s="79"/>
      <c r="D8" s="79"/>
      <c r="E8" s="79"/>
      <c r="F8" s="80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33" t="s">
        <v>29</v>
      </c>
      <c r="C9" s="34" t="s">
        <v>30</v>
      </c>
      <c r="D9" s="35">
        <v>5</v>
      </c>
      <c r="E9" s="10"/>
      <c r="F9" s="11">
        <f t="shared" ref="F9:F23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30" t="s">
        <v>56</v>
      </c>
      <c r="C10" s="25" t="s">
        <v>33</v>
      </c>
      <c r="D10" s="36">
        <v>6.6399999999999988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3</v>
      </c>
      <c r="B11" s="19" t="s">
        <v>39</v>
      </c>
      <c r="C11" s="25" t="s">
        <v>10</v>
      </c>
      <c r="D11" s="36">
        <v>5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4</v>
      </c>
      <c r="B12" s="30" t="s">
        <v>57</v>
      </c>
      <c r="C12" s="25" t="s">
        <v>34</v>
      </c>
      <c r="D12" s="36">
        <v>480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5</v>
      </c>
      <c r="B13" s="19" t="s">
        <v>58</v>
      </c>
      <c r="C13" s="25" t="s">
        <v>11</v>
      </c>
      <c r="D13" s="22">
        <v>1045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6</v>
      </c>
      <c r="B14" s="19" t="s">
        <v>59</v>
      </c>
      <c r="C14" s="25" t="s">
        <v>11</v>
      </c>
      <c r="D14" s="22">
        <v>894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19" t="s">
        <v>60</v>
      </c>
      <c r="C15" s="25" t="s">
        <v>11</v>
      </c>
      <c r="D15" s="22">
        <v>651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8</v>
      </c>
      <c r="B16" s="19" t="s">
        <v>61</v>
      </c>
      <c r="C16" s="25" t="s">
        <v>11</v>
      </c>
      <c r="D16" s="22">
        <v>3478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9</v>
      </c>
      <c r="B17" s="19" t="s">
        <v>62</v>
      </c>
      <c r="C17" s="25" t="s">
        <v>11</v>
      </c>
      <c r="D17" s="22">
        <v>1509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">
      <c r="A18" s="12">
        <v>10</v>
      </c>
      <c r="B18" s="19" t="s">
        <v>63</v>
      </c>
      <c r="C18" s="25" t="s">
        <v>11</v>
      </c>
      <c r="D18" s="36">
        <v>251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19" t="s">
        <v>64</v>
      </c>
      <c r="C19" s="25" t="s">
        <v>11</v>
      </c>
      <c r="D19" s="36">
        <v>95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12</v>
      </c>
      <c r="B20" s="19" t="s">
        <v>65</v>
      </c>
      <c r="C20" s="25" t="s">
        <v>66</v>
      </c>
      <c r="D20" s="36">
        <v>3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">
      <c r="A21" s="12">
        <v>13</v>
      </c>
      <c r="B21" s="30" t="s">
        <v>40</v>
      </c>
      <c r="C21" s="25" t="s">
        <v>30</v>
      </c>
      <c r="D21" s="36">
        <v>142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">
      <c r="A22" s="12">
        <v>14</v>
      </c>
      <c r="B22" s="30" t="s">
        <v>67</v>
      </c>
      <c r="C22" s="25" t="s">
        <v>10</v>
      </c>
      <c r="D22" s="36">
        <v>3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5" customHeight="1" x14ac:dyDescent="0.2">
      <c r="A23" s="12">
        <v>15</v>
      </c>
      <c r="B23" s="30" t="s">
        <v>68</v>
      </c>
      <c r="C23" s="25" t="s">
        <v>42</v>
      </c>
      <c r="D23" s="36">
        <v>150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">
      <c r="A24" s="12">
        <v>16</v>
      </c>
      <c r="B24" s="30" t="s">
        <v>69</v>
      </c>
      <c r="C24" s="25" t="s">
        <v>66</v>
      </c>
      <c r="D24" s="36">
        <v>200</v>
      </c>
      <c r="E24" s="10"/>
      <c r="F24" s="11">
        <f t="shared" ref="F24:F39" si="1"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5" customHeight="1" x14ac:dyDescent="0.2">
      <c r="A25" s="12">
        <v>17</v>
      </c>
      <c r="B25" s="50" t="s">
        <v>26</v>
      </c>
      <c r="C25" s="37" t="s">
        <v>10</v>
      </c>
      <c r="D25" s="36">
        <v>14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5" customHeight="1" x14ac:dyDescent="0.2">
      <c r="A26" s="12">
        <v>18</v>
      </c>
      <c r="B26" s="50" t="s">
        <v>70</v>
      </c>
      <c r="C26" s="37" t="s">
        <v>11</v>
      </c>
      <c r="D26" s="36">
        <v>63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5" customHeight="1" x14ac:dyDescent="0.2">
      <c r="A27" s="12">
        <v>19</v>
      </c>
      <c r="B27" s="50" t="s">
        <v>71</v>
      </c>
      <c r="C27" s="37" t="s">
        <v>11</v>
      </c>
      <c r="D27" s="36">
        <v>48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20</v>
      </c>
      <c r="B28" s="50" t="s">
        <v>72</v>
      </c>
      <c r="C28" s="37" t="s">
        <v>11</v>
      </c>
      <c r="D28" s="36">
        <v>10</v>
      </c>
      <c r="E28" s="10"/>
      <c r="F28" s="11">
        <f t="shared" si="1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5" customHeight="1" x14ac:dyDescent="0.2">
      <c r="A29" s="12">
        <v>21</v>
      </c>
      <c r="B29" s="50" t="s">
        <v>73</v>
      </c>
      <c r="C29" s="37" t="s">
        <v>11</v>
      </c>
      <c r="D29" s="36">
        <v>11</v>
      </c>
      <c r="E29" s="10"/>
      <c r="F29" s="11">
        <f t="shared" si="1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">
      <c r="A30" s="12">
        <v>22</v>
      </c>
      <c r="B30" s="30" t="s">
        <v>36</v>
      </c>
      <c r="C30" s="37" t="s">
        <v>74</v>
      </c>
      <c r="D30" s="36">
        <v>1</v>
      </c>
      <c r="E30" s="10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">
      <c r="A31" s="12">
        <v>23</v>
      </c>
      <c r="B31" s="30" t="s">
        <v>37</v>
      </c>
      <c r="C31" s="37" t="s">
        <v>74</v>
      </c>
      <c r="D31" s="36">
        <v>8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5" customHeight="1" x14ac:dyDescent="0.2">
      <c r="A32" s="12">
        <v>24</v>
      </c>
      <c r="B32" s="30" t="s">
        <v>75</v>
      </c>
      <c r="C32" s="37" t="s">
        <v>74</v>
      </c>
      <c r="D32" s="36">
        <v>5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5" customHeight="1" x14ac:dyDescent="0.2">
      <c r="A33" s="12">
        <v>25</v>
      </c>
      <c r="B33" s="30" t="s">
        <v>76</v>
      </c>
      <c r="C33" s="37" t="s">
        <v>74</v>
      </c>
      <c r="D33" s="36">
        <v>1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10.5" customHeight="1" x14ac:dyDescent="0.2">
      <c r="A34" s="12">
        <v>26</v>
      </c>
      <c r="B34" s="30" t="s">
        <v>77</v>
      </c>
      <c r="C34" s="37" t="s">
        <v>74</v>
      </c>
      <c r="D34" s="36">
        <v>1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10.5" customHeight="1" x14ac:dyDescent="0.2">
      <c r="A35" s="12">
        <v>27</v>
      </c>
      <c r="B35" s="30" t="s">
        <v>78</v>
      </c>
      <c r="C35" s="37" t="s">
        <v>11</v>
      </c>
      <c r="D35" s="36">
        <v>101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10.5" customHeight="1" x14ac:dyDescent="0.2">
      <c r="A36" s="12">
        <v>28</v>
      </c>
      <c r="B36" s="30" t="s">
        <v>79</v>
      </c>
      <c r="C36" s="37" t="s">
        <v>11</v>
      </c>
      <c r="D36" s="36">
        <v>31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5" customHeight="1" x14ac:dyDescent="0.2">
      <c r="A37" s="12">
        <v>29</v>
      </c>
      <c r="B37" s="51" t="s">
        <v>80</v>
      </c>
      <c r="C37" s="25" t="s">
        <v>11</v>
      </c>
      <c r="D37" s="36">
        <v>60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5" customHeight="1" x14ac:dyDescent="0.2">
      <c r="A38" s="12">
        <v>30</v>
      </c>
      <c r="B38" s="51" t="s">
        <v>81</v>
      </c>
      <c r="C38" s="25" t="s">
        <v>11</v>
      </c>
      <c r="D38" s="36">
        <v>11</v>
      </c>
      <c r="E38" s="1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5" customHeight="1" x14ac:dyDescent="0.2">
      <c r="A39" s="12">
        <v>31</v>
      </c>
      <c r="B39" s="18" t="s">
        <v>82</v>
      </c>
      <c r="C39" s="49" t="s">
        <v>34</v>
      </c>
      <c r="D39" s="36">
        <v>40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">
      <c r="A40" s="12">
        <v>32</v>
      </c>
      <c r="B40" s="55" t="s">
        <v>107</v>
      </c>
      <c r="C40" s="49" t="s">
        <v>10</v>
      </c>
      <c r="D40" s="41">
        <v>1</v>
      </c>
      <c r="E40" s="10"/>
      <c r="F40" s="11">
        <f t="shared" ref="F40:F45" si="2"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10.5" customHeight="1" x14ac:dyDescent="0.2">
      <c r="A41" s="12">
        <v>33</v>
      </c>
      <c r="B41" s="54" t="s">
        <v>89</v>
      </c>
      <c r="C41" s="25" t="s">
        <v>43</v>
      </c>
      <c r="D41" s="36">
        <v>3.6</v>
      </c>
      <c r="E41" s="10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" customHeight="1" x14ac:dyDescent="0.2">
      <c r="A42" s="12">
        <v>34</v>
      </c>
      <c r="B42" s="56" t="s">
        <v>108</v>
      </c>
      <c r="C42" s="25" t="s">
        <v>43</v>
      </c>
      <c r="D42" s="41">
        <v>12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" customHeight="1" x14ac:dyDescent="0.2">
      <c r="A43" s="12">
        <v>35</v>
      </c>
      <c r="B43" s="32" t="s">
        <v>28</v>
      </c>
      <c r="C43" s="25" t="s">
        <v>35</v>
      </c>
      <c r="D43" s="41">
        <v>40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" customHeight="1" x14ac:dyDescent="0.2">
      <c r="A44" s="12">
        <v>36</v>
      </c>
      <c r="B44" s="54" t="s">
        <v>110</v>
      </c>
      <c r="C44" s="25" t="s">
        <v>35</v>
      </c>
      <c r="D44" s="41">
        <v>40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" customHeight="1" x14ac:dyDescent="0.2">
      <c r="A45" s="12">
        <v>37</v>
      </c>
      <c r="B45" s="54" t="s">
        <v>106</v>
      </c>
      <c r="C45" s="25" t="s">
        <v>35</v>
      </c>
      <c r="D45" s="41">
        <v>30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" customHeight="1" x14ac:dyDescent="0.2">
      <c r="A46" s="12">
        <v>38</v>
      </c>
      <c r="B46" s="53" t="s">
        <v>44</v>
      </c>
      <c r="C46" s="25" t="s">
        <v>10</v>
      </c>
      <c r="D46" s="36">
        <v>2</v>
      </c>
      <c r="E46" s="10"/>
      <c r="F46" s="11">
        <f t="shared" ref="F46:F51" si="3">SUM(D46*E46)</f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5" customHeight="1" x14ac:dyDescent="0.2">
      <c r="A47" s="12">
        <v>39</v>
      </c>
      <c r="B47" s="57" t="s">
        <v>25</v>
      </c>
      <c r="C47" s="39" t="s">
        <v>10</v>
      </c>
      <c r="D47" s="38">
        <v>2</v>
      </c>
      <c r="E47" s="10"/>
      <c r="F47" s="11">
        <f>SUM(D47*E47)</f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21" customHeight="1" x14ac:dyDescent="0.2">
      <c r="A48" s="12">
        <v>40</v>
      </c>
      <c r="B48" s="32" t="s">
        <v>101</v>
      </c>
      <c r="C48" s="40" t="s">
        <v>34</v>
      </c>
      <c r="D48" s="36">
        <v>20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" customHeight="1" x14ac:dyDescent="0.2">
      <c r="A49" s="12">
        <v>41</v>
      </c>
      <c r="B49" s="32" t="s">
        <v>102</v>
      </c>
      <c r="C49" s="39" t="s">
        <v>34</v>
      </c>
      <c r="D49" s="36">
        <v>42</v>
      </c>
      <c r="E49" s="10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" customHeight="1" x14ac:dyDescent="0.2">
      <c r="A50" s="12">
        <v>42</v>
      </c>
      <c r="B50" s="32" t="s">
        <v>28</v>
      </c>
      <c r="C50" s="39" t="s">
        <v>35</v>
      </c>
      <c r="D50" s="36">
        <v>200</v>
      </c>
      <c r="E50" s="10"/>
      <c r="F50" s="11">
        <f t="shared" si="3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21" customHeight="1" x14ac:dyDescent="0.2">
      <c r="A51" s="12">
        <v>43</v>
      </c>
      <c r="B51" s="42" t="s">
        <v>109</v>
      </c>
      <c r="C51" s="40" t="s">
        <v>34</v>
      </c>
      <c r="D51" s="36">
        <v>54</v>
      </c>
      <c r="E51" s="10"/>
      <c r="F51" s="11">
        <f t="shared" si="3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24" customFormat="1" ht="12.6" customHeight="1" x14ac:dyDescent="0.2">
      <c r="A52" s="78" t="s">
        <v>13</v>
      </c>
      <c r="B52" s="79"/>
      <c r="C52" s="79"/>
      <c r="D52" s="79"/>
      <c r="E52" s="79"/>
      <c r="F52" s="80"/>
      <c r="G52" s="23"/>
      <c r="H52" s="23"/>
    </row>
    <row r="53" spans="1:47" s="4" customFormat="1" ht="10.9" customHeight="1" x14ac:dyDescent="0.2">
      <c r="A53" s="12">
        <v>44</v>
      </c>
      <c r="B53" s="18" t="s">
        <v>14</v>
      </c>
      <c r="C53" s="14" t="s">
        <v>10</v>
      </c>
      <c r="D53" s="16">
        <v>6</v>
      </c>
      <c r="E53" s="17"/>
      <c r="F53" s="11">
        <f t="shared" ref="F53:F55" si="4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7" s="4" customFormat="1" ht="21.6" customHeight="1" x14ac:dyDescent="0.2">
      <c r="A54" s="12">
        <v>45</v>
      </c>
      <c r="B54" s="18" t="s">
        <v>38</v>
      </c>
      <c r="C54" s="14" t="s">
        <v>10</v>
      </c>
      <c r="D54" s="16">
        <v>1</v>
      </c>
      <c r="E54" s="17"/>
      <c r="F54" s="11">
        <f t="shared" si="4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7" s="4" customFormat="1" ht="32.450000000000003" customHeight="1" x14ac:dyDescent="0.2">
      <c r="A55" s="12">
        <v>46</v>
      </c>
      <c r="B55" s="18" t="s">
        <v>54</v>
      </c>
      <c r="C55" s="14" t="s">
        <v>15</v>
      </c>
      <c r="D55" s="16">
        <v>1</v>
      </c>
      <c r="E55" s="17"/>
      <c r="F55" s="11">
        <f t="shared" si="4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7" s="4" customFormat="1" ht="12.6" customHeight="1" thickBot="1" x14ac:dyDescent="0.25">
      <c r="A56" s="81" t="s">
        <v>48</v>
      </c>
      <c r="B56" s="82"/>
      <c r="C56" s="82"/>
      <c r="D56" s="82"/>
      <c r="E56" s="83"/>
      <c r="F56" s="29">
        <f>SUM(F9:F55)</f>
        <v>0</v>
      </c>
      <c r="G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2.6" customHeight="1" x14ac:dyDescent="0.2">
      <c r="A57" s="78" t="s">
        <v>50</v>
      </c>
      <c r="B57" s="79"/>
      <c r="C57" s="79"/>
      <c r="D57" s="79"/>
      <c r="E57" s="79"/>
      <c r="F57" s="80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9" customHeight="1" x14ac:dyDescent="0.2">
      <c r="A58" s="12">
        <v>47</v>
      </c>
      <c r="B58" s="30" t="s">
        <v>56</v>
      </c>
      <c r="C58" s="25" t="s">
        <v>33</v>
      </c>
      <c r="D58" s="43">
        <v>0.45</v>
      </c>
      <c r="E58" s="10"/>
      <c r="F58" s="11">
        <f t="shared" ref="F58:F71" si="5">SUM(D58*E58)</f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5" customHeight="1" x14ac:dyDescent="0.2">
      <c r="A59" s="12">
        <v>48</v>
      </c>
      <c r="B59" s="19" t="s">
        <v>83</v>
      </c>
      <c r="C59" s="25" t="s">
        <v>11</v>
      </c>
      <c r="D59" s="44">
        <v>100</v>
      </c>
      <c r="E59" s="10"/>
      <c r="F59" s="11">
        <f t="shared" si="5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">
      <c r="A60" s="12">
        <v>49</v>
      </c>
      <c r="B60" s="19" t="s">
        <v>63</v>
      </c>
      <c r="C60" s="25" t="s">
        <v>11</v>
      </c>
      <c r="D60" s="44">
        <v>428</v>
      </c>
      <c r="E60" s="10"/>
      <c r="F60" s="11">
        <f t="shared" si="5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">
      <c r="A61" s="12">
        <v>50</v>
      </c>
      <c r="B61" s="19" t="s">
        <v>84</v>
      </c>
      <c r="C61" s="25" t="s">
        <v>11</v>
      </c>
      <c r="D61" s="44">
        <v>100</v>
      </c>
      <c r="E61" s="10"/>
      <c r="F61" s="11">
        <f t="shared" si="5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" customHeight="1" x14ac:dyDescent="0.2">
      <c r="A62" s="12">
        <v>51</v>
      </c>
      <c r="B62" s="30" t="s">
        <v>45</v>
      </c>
      <c r="C62" s="25" t="s">
        <v>10</v>
      </c>
      <c r="D62" s="44">
        <v>2</v>
      </c>
      <c r="E62" s="10"/>
      <c r="F62" s="11">
        <f t="shared" si="5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10.5" customHeight="1" x14ac:dyDescent="0.2">
      <c r="A63" s="12">
        <v>52</v>
      </c>
      <c r="B63" s="50" t="s">
        <v>26</v>
      </c>
      <c r="C63" s="37" t="s">
        <v>10</v>
      </c>
      <c r="D63" s="44">
        <v>1</v>
      </c>
      <c r="E63" s="10"/>
      <c r="F63" s="11">
        <f t="shared" si="5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5" customHeight="1" x14ac:dyDescent="0.2">
      <c r="A64" s="12">
        <v>53</v>
      </c>
      <c r="B64" s="50" t="s">
        <v>71</v>
      </c>
      <c r="C64" s="37" t="s">
        <v>11</v>
      </c>
      <c r="D64" s="44">
        <v>12</v>
      </c>
      <c r="E64" s="10"/>
      <c r="F64" s="11">
        <f t="shared" si="5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0.5" customHeight="1" x14ac:dyDescent="0.2">
      <c r="A65" s="12">
        <v>54</v>
      </c>
      <c r="B65" s="30" t="s">
        <v>36</v>
      </c>
      <c r="C65" s="37" t="s">
        <v>74</v>
      </c>
      <c r="D65" s="44">
        <v>2</v>
      </c>
      <c r="E65" s="10"/>
      <c r="F65" s="11">
        <f t="shared" si="5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5" customHeight="1" x14ac:dyDescent="0.2">
      <c r="A66" s="12">
        <v>55</v>
      </c>
      <c r="B66" s="30" t="s">
        <v>75</v>
      </c>
      <c r="C66" s="37" t="s">
        <v>74</v>
      </c>
      <c r="D66" s="44">
        <v>1</v>
      </c>
      <c r="E66" s="10"/>
      <c r="F66" s="11">
        <f t="shared" si="5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5" customHeight="1" x14ac:dyDescent="0.2">
      <c r="A67" s="12">
        <v>56</v>
      </c>
      <c r="B67" s="30" t="s">
        <v>79</v>
      </c>
      <c r="C67" s="37" t="s">
        <v>11</v>
      </c>
      <c r="D67" s="44">
        <v>8</v>
      </c>
      <c r="E67" s="10"/>
      <c r="F67" s="11">
        <f t="shared" si="5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10.5" customHeight="1" x14ac:dyDescent="0.2">
      <c r="A68" s="12">
        <v>57</v>
      </c>
      <c r="B68" s="30" t="s">
        <v>85</v>
      </c>
      <c r="C68" s="37" t="s">
        <v>10</v>
      </c>
      <c r="D68" s="44">
        <v>2</v>
      </c>
      <c r="E68" s="10"/>
      <c r="F68" s="11">
        <f t="shared" si="5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0.5" customHeight="1" x14ac:dyDescent="0.2">
      <c r="A69" s="12">
        <v>58</v>
      </c>
      <c r="B69" s="45" t="s">
        <v>25</v>
      </c>
      <c r="C69" s="39" t="s">
        <v>10</v>
      </c>
      <c r="D69" s="38">
        <v>3</v>
      </c>
      <c r="E69" s="10"/>
      <c r="F69" s="11">
        <f t="shared" si="5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" customHeight="1" x14ac:dyDescent="0.2">
      <c r="A70" s="12">
        <v>59</v>
      </c>
      <c r="B70" s="47" t="s">
        <v>41</v>
      </c>
      <c r="C70" s="39" t="s">
        <v>11</v>
      </c>
      <c r="D70" s="38">
        <v>444</v>
      </c>
      <c r="E70" s="10"/>
      <c r="F70" s="11">
        <f t="shared" si="5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10.5" customHeight="1" x14ac:dyDescent="0.2">
      <c r="A71" s="12">
        <v>60</v>
      </c>
      <c r="B71" s="47" t="s">
        <v>86</v>
      </c>
      <c r="C71" s="25" t="s">
        <v>43</v>
      </c>
      <c r="D71" s="36">
        <v>150</v>
      </c>
      <c r="E71" s="10"/>
      <c r="F71" s="11">
        <f t="shared" si="5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" customHeight="1" x14ac:dyDescent="0.2">
      <c r="A72" s="12">
        <v>61</v>
      </c>
      <c r="B72" s="47" t="s">
        <v>98</v>
      </c>
      <c r="C72" s="25" t="s">
        <v>43</v>
      </c>
      <c r="D72" s="36">
        <v>460</v>
      </c>
      <c r="E72" s="10"/>
      <c r="F72" s="11">
        <f t="shared" ref="F72:F80" si="6">SUM(D72*E72)</f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" customHeight="1" x14ac:dyDescent="0.2">
      <c r="A73" s="12">
        <v>62</v>
      </c>
      <c r="B73" s="47" t="s">
        <v>87</v>
      </c>
      <c r="C73" s="25" t="s">
        <v>43</v>
      </c>
      <c r="D73" s="44">
        <v>768</v>
      </c>
      <c r="E73" s="10"/>
      <c r="F73" s="11">
        <f t="shared" si="6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" customHeight="1" x14ac:dyDescent="0.2">
      <c r="A74" s="12">
        <v>63</v>
      </c>
      <c r="B74" s="19" t="s">
        <v>27</v>
      </c>
      <c r="C74" s="25" t="s">
        <v>97</v>
      </c>
      <c r="D74" s="22">
        <v>2020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" customHeight="1" x14ac:dyDescent="0.2">
      <c r="A75" s="12">
        <v>64</v>
      </c>
      <c r="B75" s="19" t="s">
        <v>31</v>
      </c>
      <c r="C75" s="25" t="s">
        <v>43</v>
      </c>
      <c r="D75" s="44">
        <v>412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">
      <c r="A76" s="12">
        <v>65</v>
      </c>
      <c r="B76" s="19" t="s">
        <v>32</v>
      </c>
      <c r="C76" s="25" t="s">
        <v>43</v>
      </c>
      <c r="D76" s="44">
        <v>190</v>
      </c>
      <c r="E76" s="10"/>
      <c r="F76" s="11">
        <f t="shared" si="6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" customHeight="1" x14ac:dyDescent="0.2">
      <c r="A77" s="12">
        <v>66</v>
      </c>
      <c r="B77" s="53" t="s">
        <v>44</v>
      </c>
      <c r="C77" s="25" t="s">
        <v>10</v>
      </c>
      <c r="D77" s="44">
        <v>1</v>
      </c>
      <c r="E77" s="10"/>
      <c r="F77" s="11">
        <f t="shared" si="6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" customHeight="1" x14ac:dyDescent="0.2">
      <c r="A78" s="12">
        <v>67</v>
      </c>
      <c r="B78" s="32" t="s">
        <v>101</v>
      </c>
      <c r="C78" s="40" t="s">
        <v>34</v>
      </c>
      <c r="D78" s="44">
        <v>10</v>
      </c>
      <c r="E78" s="10"/>
      <c r="F78" s="11">
        <f t="shared" si="6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" customHeight="1" x14ac:dyDescent="0.2">
      <c r="A79" s="12">
        <v>68</v>
      </c>
      <c r="B79" s="32" t="s">
        <v>102</v>
      </c>
      <c r="C79" s="39" t="s">
        <v>34</v>
      </c>
      <c r="D79" s="44">
        <v>21</v>
      </c>
      <c r="E79" s="10"/>
      <c r="F79" s="11">
        <f t="shared" si="6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" customHeight="1" x14ac:dyDescent="0.2">
      <c r="A80" s="12">
        <v>69</v>
      </c>
      <c r="B80" s="32" t="s">
        <v>28</v>
      </c>
      <c r="C80" s="39" t="s">
        <v>35</v>
      </c>
      <c r="D80" s="44">
        <v>100</v>
      </c>
      <c r="E80" s="10"/>
      <c r="F80" s="11">
        <f t="shared" si="6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" customHeight="1" x14ac:dyDescent="0.2">
      <c r="A81" s="12">
        <v>70</v>
      </c>
      <c r="B81" s="42" t="s">
        <v>109</v>
      </c>
      <c r="C81" s="40" t="s">
        <v>34</v>
      </c>
      <c r="D81" s="44">
        <v>27</v>
      </c>
      <c r="E81" s="10"/>
      <c r="F81" s="11">
        <f t="shared" ref="F81:F91" si="7">SUM(D81*E81)</f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21" customHeight="1" x14ac:dyDescent="0.2">
      <c r="A82" s="12">
        <v>71</v>
      </c>
      <c r="B82" s="58" t="s">
        <v>100</v>
      </c>
      <c r="C82" s="39" t="s">
        <v>10</v>
      </c>
      <c r="D82" s="41">
        <v>1</v>
      </c>
      <c r="E82" s="10"/>
      <c r="F82" s="11">
        <f t="shared" si="7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" customHeight="1" x14ac:dyDescent="0.2">
      <c r="A83" s="12">
        <v>72</v>
      </c>
      <c r="B83" s="32" t="s">
        <v>101</v>
      </c>
      <c r="C83" s="40" t="s">
        <v>34</v>
      </c>
      <c r="D83" s="48">
        <v>70</v>
      </c>
      <c r="E83" s="10"/>
      <c r="F83" s="11">
        <f t="shared" si="7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" customHeight="1" x14ac:dyDescent="0.2">
      <c r="A84" s="12">
        <v>73</v>
      </c>
      <c r="B84" s="32" t="s">
        <v>102</v>
      </c>
      <c r="C84" s="39" t="s">
        <v>34</v>
      </c>
      <c r="D84" s="48">
        <v>153</v>
      </c>
      <c r="E84" s="10"/>
      <c r="F84" s="11">
        <f t="shared" si="7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" customHeight="1" x14ac:dyDescent="0.2">
      <c r="A85" s="12">
        <v>74</v>
      </c>
      <c r="B85" s="32" t="s">
        <v>28</v>
      </c>
      <c r="C85" s="39" t="s">
        <v>35</v>
      </c>
      <c r="D85" s="52">
        <v>722</v>
      </c>
      <c r="E85" s="10"/>
      <c r="F85" s="11">
        <f t="shared" si="7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" customHeight="1" x14ac:dyDescent="0.2">
      <c r="A86" s="12">
        <v>75</v>
      </c>
      <c r="B86" s="42" t="s">
        <v>109</v>
      </c>
      <c r="C86" s="40" t="s">
        <v>34</v>
      </c>
      <c r="D86" s="52">
        <v>297</v>
      </c>
      <c r="E86" s="10"/>
      <c r="F86" s="11">
        <f t="shared" si="7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21" customHeight="1" x14ac:dyDescent="0.2">
      <c r="A87" s="12">
        <v>76</v>
      </c>
      <c r="B87" s="53" t="s">
        <v>103</v>
      </c>
      <c r="C87" s="25" t="s">
        <v>10</v>
      </c>
      <c r="D87" s="36">
        <v>1</v>
      </c>
      <c r="E87" s="10"/>
      <c r="F87" s="11">
        <f t="shared" si="7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10.5" customHeight="1" x14ac:dyDescent="0.2">
      <c r="A88" s="12">
        <v>77</v>
      </c>
      <c r="B88" s="54" t="s">
        <v>88</v>
      </c>
      <c r="C88" s="25" t="s">
        <v>43</v>
      </c>
      <c r="D88" s="36">
        <v>18</v>
      </c>
      <c r="E88" s="10"/>
      <c r="F88" s="11">
        <f t="shared" si="7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10.5" customHeight="1" x14ac:dyDescent="0.2">
      <c r="A89" s="12">
        <v>78</v>
      </c>
      <c r="B89" s="54" t="s">
        <v>89</v>
      </c>
      <c r="C89" s="25" t="s">
        <v>43</v>
      </c>
      <c r="D89" s="36">
        <v>8</v>
      </c>
      <c r="E89" s="10"/>
      <c r="F89" s="11">
        <f t="shared" si="7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" customHeight="1" x14ac:dyDescent="0.2">
      <c r="A90" s="12">
        <v>79</v>
      </c>
      <c r="B90" s="54" t="s">
        <v>90</v>
      </c>
      <c r="C90" s="25" t="s">
        <v>10</v>
      </c>
      <c r="D90" s="36">
        <v>1</v>
      </c>
      <c r="E90" s="10"/>
      <c r="F90" s="11">
        <f t="shared" si="7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10.5" customHeight="1" x14ac:dyDescent="0.2">
      <c r="A91" s="12">
        <v>80</v>
      </c>
      <c r="B91" s="54" t="s">
        <v>91</v>
      </c>
      <c r="C91" s="25" t="s">
        <v>34</v>
      </c>
      <c r="D91" s="36">
        <v>5</v>
      </c>
      <c r="E91" s="10"/>
      <c r="F91" s="11">
        <f t="shared" si="7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10.5" customHeight="1" x14ac:dyDescent="0.2">
      <c r="A92" s="12">
        <v>81</v>
      </c>
      <c r="B92" s="54" t="s">
        <v>92</v>
      </c>
      <c r="C92" s="25" t="s">
        <v>11</v>
      </c>
      <c r="D92" s="36">
        <v>2</v>
      </c>
      <c r="E92" s="10"/>
      <c r="F92" s="11">
        <f t="shared" ref="F92:F103" si="8">SUM(D92*E92)</f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10.5" customHeight="1" x14ac:dyDescent="0.2">
      <c r="A93" s="12">
        <v>82</v>
      </c>
      <c r="B93" s="54" t="s">
        <v>93</v>
      </c>
      <c r="C93" s="25" t="s">
        <v>11</v>
      </c>
      <c r="D93" s="36">
        <v>20</v>
      </c>
      <c r="E93" s="10"/>
      <c r="F93" s="11">
        <f t="shared" si="8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10.5" customHeight="1" x14ac:dyDescent="0.2">
      <c r="A94" s="12">
        <v>83</v>
      </c>
      <c r="B94" s="54" t="s">
        <v>94</v>
      </c>
      <c r="C94" s="25" t="s">
        <v>10</v>
      </c>
      <c r="D94" s="36">
        <v>2</v>
      </c>
      <c r="E94" s="10"/>
      <c r="F94" s="11">
        <f t="shared" ref="F94:F100" si="9">SUM(D94*E94)</f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" customHeight="1" x14ac:dyDescent="0.2">
      <c r="A95" s="12">
        <v>84</v>
      </c>
      <c r="B95" s="54" t="s">
        <v>95</v>
      </c>
      <c r="C95" s="25" t="s">
        <v>10</v>
      </c>
      <c r="D95" s="36">
        <v>1</v>
      </c>
      <c r="E95" s="10"/>
      <c r="F95" s="11">
        <f t="shared" si="9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" customHeight="1" x14ac:dyDescent="0.2">
      <c r="A96" s="12">
        <v>85</v>
      </c>
      <c r="B96" s="54" t="s">
        <v>104</v>
      </c>
      <c r="C96" s="25" t="s">
        <v>43</v>
      </c>
      <c r="D96" s="36">
        <v>80</v>
      </c>
      <c r="E96" s="10"/>
      <c r="F96" s="11">
        <f t="shared" si="9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195" s="4" customFormat="1" ht="10.5" customHeight="1" x14ac:dyDescent="0.2">
      <c r="A97" s="12">
        <v>86</v>
      </c>
      <c r="B97" s="54" t="s">
        <v>96</v>
      </c>
      <c r="C97" s="25" t="s">
        <v>35</v>
      </c>
      <c r="D97" s="36">
        <v>135</v>
      </c>
      <c r="E97" s="10"/>
      <c r="F97" s="11">
        <f t="shared" si="9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195" s="4" customFormat="1" ht="21" customHeight="1" x14ac:dyDescent="0.2">
      <c r="A98" s="12">
        <v>87</v>
      </c>
      <c r="B98" s="32" t="s">
        <v>28</v>
      </c>
      <c r="C98" s="25" t="s">
        <v>35</v>
      </c>
      <c r="D98" s="36">
        <v>150</v>
      </c>
      <c r="E98" s="10"/>
      <c r="F98" s="11">
        <f t="shared" si="9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195" s="4" customFormat="1" ht="21" customHeight="1" x14ac:dyDescent="0.2">
      <c r="A99" s="12">
        <v>88</v>
      </c>
      <c r="B99" s="54" t="s">
        <v>105</v>
      </c>
      <c r="C99" s="25" t="s">
        <v>35</v>
      </c>
      <c r="D99" s="36">
        <v>135</v>
      </c>
      <c r="E99" s="10"/>
      <c r="F99" s="11">
        <f t="shared" si="9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195" s="4" customFormat="1" ht="21" customHeight="1" x14ac:dyDescent="0.2">
      <c r="A100" s="12">
        <v>89</v>
      </c>
      <c r="B100" s="54" t="s">
        <v>106</v>
      </c>
      <c r="C100" s="25" t="s">
        <v>35</v>
      </c>
      <c r="D100" s="36">
        <v>125</v>
      </c>
      <c r="E100" s="10"/>
      <c r="F100" s="11">
        <f t="shared" si="9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195" s="4" customFormat="1" ht="10.5" customHeight="1" x14ac:dyDescent="0.2">
      <c r="A101" s="12">
        <v>90</v>
      </c>
      <c r="B101" s="46" t="s">
        <v>99</v>
      </c>
      <c r="C101" s="39" t="s">
        <v>17</v>
      </c>
      <c r="D101" s="22">
        <v>1</v>
      </c>
      <c r="E101" s="10"/>
      <c r="F101" s="11">
        <f t="shared" si="8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195" s="4" customFormat="1" ht="21.6" customHeight="1" x14ac:dyDescent="0.2">
      <c r="A102" s="12">
        <v>91</v>
      </c>
      <c r="B102" s="19" t="s">
        <v>52</v>
      </c>
      <c r="C102" s="39" t="s">
        <v>17</v>
      </c>
      <c r="D102" s="22">
        <v>1</v>
      </c>
      <c r="E102" s="10"/>
      <c r="F102" s="11">
        <f t="shared" si="8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195" s="4" customFormat="1" ht="10.5" customHeight="1" x14ac:dyDescent="0.2">
      <c r="A103" s="12">
        <v>92</v>
      </c>
      <c r="B103" s="20" t="s">
        <v>53</v>
      </c>
      <c r="C103" s="21" t="s">
        <v>17</v>
      </c>
      <c r="D103" s="22">
        <v>1</v>
      </c>
      <c r="E103" s="10"/>
      <c r="F103" s="11">
        <f t="shared" si="8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195" s="4" customFormat="1" ht="10.9" customHeight="1" x14ac:dyDescent="0.2">
      <c r="A104" s="12">
        <v>93</v>
      </c>
      <c r="B104" s="20" t="s">
        <v>55</v>
      </c>
      <c r="C104" s="21" t="s">
        <v>17</v>
      </c>
      <c r="D104" s="22">
        <v>1</v>
      </c>
      <c r="E104" s="10"/>
      <c r="F104" s="11">
        <f>SUM(D104*E104)</f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195" s="24" customFormat="1" ht="12.6" customHeight="1" x14ac:dyDescent="0.2">
      <c r="A105" s="78" t="s">
        <v>13</v>
      </c>
      <c r="B105" s="79"/>
      <c r="C105" s="79"/>
      <c r="D105" s="79"/>
      <c r="E105" s="79"/>
      <c r="F105" s="80"/>
      <c r="G105" s="23"/>
      <c r="H105" s="23"/>
    </row>
    <row r="106" spans="1:195" s="24" customFormat="1" ht="10.9" customHeight="1" x14ac:dyDescent="0.2">
      <c r="A106" s="12">
        <v>94</v>
      </c>
      <c r="B106" s="19" t="s">
        <v>18</v>
      </c>
      <c r="C106" s="25" t="s">
        <v>15</v>
      </c>
      <c r="D106" s="26">
        <v>1</v>
      </c>
      <c r="E106" s="27"/>
      <c r="F106" s="11">
        <f t="shared" ref="F106:F107" si="10">SUM(D106*E106)</f>
        <v>0</v>
      </c>
      <c r="G106" s="23"/>
      <c r="H106" s="23"/>
    </row>
    <row r="107" spans="1:195" s="24" customFormat="1" ht="10.9" customHeight="1" x14ac:dyDescent="0.2">
      <c r="A107" s="12">
        <v>95</v>
      </c>
      <c r="B107" s="19" t="s">
        <v>19</v>
      </c>
      <c r="C107" s="25" t="s">
        <v>16</v>
      </c>
      <c r="D107" s="28">
        <v>0.18</v>
      </c>
      <c r="E107" s="27"/>
      <c r="F107" s="11">
        <f t="shared" si="10"/>
        <v>0</v>
      </c>
      <c r="G107" s="23"/>
    </row>
    <row r="108" spans="1:195" s="4" customFormat="1" ht="12.6" customHeight="1" thickBot="1" x14ac:dyDescent="0.25">
      <c r="A108" s="81" t="s">
        <v>51</v>
      </c>
      <c r="B108" s="82"/>
      <c r="C108" s="82"/>
      <c r="D108" s="82"/>
      <c r="E108" s="83"/>
      <c r="F108" s="29">
        <f>SUM(F58:F107)</f>
        <v>0</v>
      </c>
      <c r="G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195" ht="24" customHeight="1" thickBot="1" x14ac:dyDescent="0.25">
      <c r="A109" s="8"/>
      <c r="C109" s="73" t="s">
        <v>1</v>
      </c>
      <c r="D109" s="74"/>
      <c r="E109" s="75">
        <f>F56+F108</f>
        <v>0</v>
      </c>
      <c r="F109" s="76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  <c r="EN109" s="15"/>
      <c r="EO109" s="15"/>
      <c r="EP109" s="15"/>
      <c r="EQ109" s="15"/>
      <c r="ER109" s="15"/>
      <c r="ES109" s="15"/>
      <c r="ET109" s="15"/>
      <c r="EU109" s="15"/>
      <c r="EV109" s="15"/>
      <c r="EW109" s="15"/>
      <c r="EX109" s="15"/>
      <c r="EY109" s="15"/>
      <c r="EZ109" s="15"/>
      <c r="FA109" s="15"/>
      <c r="FB109" s="15"/>
      <c r="FC109" s="15"/>
      <c r="FD109" s="15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  <c r="FO109" s="15"/>
      <c r="FP109" s="15"/>
      <c r="FQ109" s="15"/>
      <c r="FR109" s="15"/>
      <c r="FS109" s="15"/>
      <c r="FT109" s="15"/>
      <c r="FU109" s="15"/>
      <c r="FV109" s="15"/>
      <c r="FW109" s="15"/>
      <c r="FX109" s="15"/>
      <c r="FY109" s="15"/>
      <c r="FZ109" s="15"/>
      <c r="GA109" s="15"/>
      <c r="GB109" s="15"/>
      <c r="GC109" s="15"/>
      <c r="GD109" s="15"/>
      <c r="GE109" s="15"/>
      <c r="GF109" s="15"/>
      <c r="GG109" s="15"/>
      <c r="GH109" s="15"/>
      <c r="GI109" s="15"/>
      <c r="GJ109" s="15"/>
      <c r="GK109" s="15"/>
      <c r="GL109" s="15"/>
      <c r="GM109" s="15"/>
    </row>
    <row r="110" spans="1:195" s="15" customFormat="1" ht="12.75" customHeight="1" x14ac:dyDescent="0.2">
      <c r="A110" s="77" t="s">
        <v>7</v>
      </c>
      <c r="B110" s="77"/>
      <c r="C110" s="77"/>
      <c r="D110" s="77"/>
      <c r="E110" s="77"/>
      <c r="F110" s="77"/>
    </row>
    <row r="111" spans="1:195" s="15" customFormat="1" ht="12.75" customHeight="1" x14ac:dyDescent="0.2">
      <c r="A111" s="77" t="s">
        <v>20</v>
      </c>
      <c r="B111" s="77"/>
      <c r="C111" s="77"/>
      <c r="D111" s="77"/>
      <c r="E111" s="77"/>
      <c r="F111" s="77"/>
    </row>
    <row r="112" spans="1:195" s="15" customFormat="1" ht="12.75" customHeight="1" x14ac:dyDescent="0.2">
      <c r="A112" s="77" t="s">
        <v>8</v>
      </c>
      <c r="B112" s="77"/>
      <c r="C112" s="77"/>
      <c r="D112" s="77"/>
      <c r="E112" s="77"/>
      <c r="F112" s="77"/>
    </row>
    <row r="113" spans="1:195" s="15" customFormat="1" ht="12.75" customHeight="1" x14ac:dyDescent="0.2">
      <c r="A113" s="3"/>
      <c r="B113" s="77" t="s">
        <v>9</v>
      </c>
      <c r="C113" s="77"/>
      <c r="D113" s="77"/>
      <c r="E113" s="77"/>
      <c r="F113" s="77"/>
    </row>
    <row r="114" spans="1:195" s="15" customFormat="1" ht="12.75" customHeight="1" x14ac:dyDescent="0.2">
      <c r="A114" s="77" t="s">
        <v>21</v>
      </c>
      <c r="B114" s="77"/>
      <c r="C114" s="77"/>
      <c r="D114" s="77"/>
      <c r="E114" s="77"/>
      <c r="F114" s="77"/>
    </row>
    <row r="115" spans="1:195" s="15" customFormat="1" ht="12.75" customHeight="1" x14ac:dyDescent="0.2">
      <c r="A115" s="77" t="s">
        <v>22</v>
      </c>
      <c r="B115" s="77"/>
      <c r="C115" s="77"/>
      <c r="D115" s="77"/>
      <c r="E115" s="77"/>
      <c r="F115" s="77"/>
    </row>
    <row r="116" spans="1:195" s="15" customFormat="1" ht="12.75" customHeight="1" x14ac:dyDescent="0.2">
      <c r="A116" s="77" t="s">
        <v>111</v>
      </c>
      <c r="B116" s="77"/>
      <c r="C116" s="77"/>
      <c r="D116" s="77"/>
      <c r="E116" s="77"/>
      <c r="F116" s="77"/>
    </row>
    <row r="117" spans="1:195" s="15" customFormat="1" ht="12.75" customHeight="1" x14ac:dyDescent="0.2">
      <c r="A117" s="3"/>
      <c r="B117" s="77" t="s">
        <v>112</v>
      </c>
      <c r="C117" s="77"/>
      <c r="D117" s="77"/>
      <c r="E117" s="77"/>
      <c r="F117" s="77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</row>
    <row r="118" spans="1:195" s="15" customFormat="1" ht="12.75" customHeight="1" x14ac:dyDescent="0.2">
      <c r="A118" s="3"/>
      <c r="B118" s="31" t="s">
        <v>24</v>
      </c>
      <c r="C118" s="31"/>
      <c r="D118" s="31"/>
      <c r="E118" s="31"/>
      <c r="F118" s="31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</row>
    <row r="119" spans="1:195" s="15" customFormat="1" x14ac:dyDescent="0.2">
      <c r="A119" s="77" t="s">
        <v>23</v>
      </c>
      <c r="B119" s="77"/>
      <c r="C119" s="77"/>
      <c r="D119" s="77"/>
      <c r="E119" s="77"/>
      <c r="F119" s="77"/>
    </row>
    <row r="120" spans="1:195" s="15" customFormat="1" x14ac:dyDescent="0.2">
      <c r="A120" s="3"/>
      <c r="B120" s="77" t="s">
        <v>113</v>
      </c>
      <c r="C120" s="77"/>
      <c r="D120" s="77"/>
      <c r="E120" s="77"/>
      <c r="F120" s="77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</row>
    <row r="121" spans="1:195" s="15" customFormat="1" x14ac:dyDescent="0.2">
      <c r="A121" s="3"/>
      <c r="B121" s="77" t="s">
        <v>114</v>
      </c>
      <c r="C121" s="77"/>
      <c r="D121" s="77"/>
      <c r="E121" s="77"/>
      <c r="F121" s="77"/>
    </row>
  </sheetData>
  <mergeCells count="26">
    <mergeCell ref="B120:F120"/>
    <mergeCell ref="B121:F121"/>
    <mergeCell ref="A115:F115"/>
    <mergeCell ref="A119:F119"/>
    <mergeCell ref="B117:F117"/>
    <mergeCell ref="A116:F116"/>
    <mergeCell ref="C109:D109"/>
    <mergeCell ref="E109:F109"/>
    <mergeCell ref="A114:F114"/>
    <mergeCell ref="A8:F8"/>
    <mergeCell ref="A52:F52"/>
    <mergeCell ref="A56:E56"/>
    <mergeCell ref="B113:F113"/>
    <mergeCell ref="A112:F112"/>
    <mergeCell ref="A111:F111"/>
    <mergeCell ref="A110:F110"/>
    <mergeCell ref="A57:F57"/>
    <mergeCell ref="A105:F105"/>
    <mergeCell ref="A108:E108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52">
    <cfRule type="cellIs" dxfId="7" priority="98" stopIfTrue="1" operator="equal">
      <formula>0</formula>
    </cfRule>
  </conditionalFormatting>
  <conditionalFormatting sqref="A105">
    <cfRule type="cellIs" dxfId="6" priority="89" stopIfTrue="1" operator="equal">
      <formula>0</formula>
    </cfRule>
  </conditionalFormatting>
  <conditionalFormatting sqref="B47">
    <cfRule type="cellIs" dxfId="5" priority="4" stopIfTrue="1" operator="equal">
      <formula>0</formula>
    </cfRule>
  </conditionalFormatting>
  <conditionalFormatting sqref="B10:C22 B23">
    <cfRule type="cellIs" dxfId="4" priority="6" stopIfTrue="1" operator="equal">
      <formula>0</formula>
    </cfRule>
  </conditionalFormatting>
  <conditionalFormatting sqref="B24:C36">
    <cfRule type="cellIs" dxfId="3" priority="5" stopIfTrue="1" operator="equal">
      <formula>0</formula>
    </cfRule>
  </conditionalFormatting>
  <conditionalFormatting sqref="B58:C63">
    <cfRule type="cellIs" dxfId="2" priority="1" stopIfTrue="1" operator="equal">
      <formula>0</formula>
    </cfRule>
  </conditionalFormatting>
  <conditionalFormatting sqref="B63:D68 B69:B76">
    <cfRule type="cellIs" dxfId="1" priority="3" stopIfTrue="1" operator="equal">
      <formula>0</formula>
    </cfRule>
  </conditionalFormatting>
  <conditionalFormatting sqref="D58:D62">
    <cfRule type="cellIs" dxfId="0" priority="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2025-11-16T20:09:22Z</dcterms:modified>
</cp:coreProperties>
</file>